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270" windowHeight="9360" activeTab="0"/>
  </bookViews>
  <sheets>
    <sheet name="waagerechter_wurf" sheetId="1" r:id="rId1"/>
  </sheets>
  <definedNames>
    <definedName name="_xlnm.Print_Area" localSheetId="0">'waagerechter_wurf'!$A$1:$M$32</definedName>
    <definedName name="_xlnm.Print_Area">'waagerechter_wurf'!$A$1:$F$10</definedName>
  </definedNames>
  <calcPr fullCalcOnLoad="1"/>
</workbook>
</file>

<file path=xl/sharedStrings.xml><?xml version="1.0" encoding="utf-8"?>
<sst xmlns="http://schemas.openxmlformats.org/spreadsheetml/2006/main" count="34" uniqueCount="29">
  <si>
    <t>Eingabeparameter</t>
  </si>
  <si>
    <t>m/s</t>
  </si>
  <si>
    <t>g</t>
  </si>
  <si>
    <t>m/s²</t>
  </si>
  <si>
    <t>h</t>
  </si>
  <si>
    <t>m</t>
  </si>
  <si>
    <t>Berechnungen</t>
  </si>
  <si>
    <t>s</t>
  </si>
  <si>
    <t>dt in s</t>
  </si>
  <si>
    <t>t in s</t>
  </si>
  <si>
    <t>sx in m</t>
  </si>
  <si>
    <t>sy in m</t>
  </si>
  <si>
    <t>vy im m/s</t>
  </si>
  <si>
    <t>vr in m/s</t>
  </si>
  <si>
    <t>Graphische Simulation zum waagerechter Wurf</t>
  </si>
  <si>
    <r>
      <t>v</t>
    </r>
    <r>
      <rPr>
        <b/>
        <vertAlign val="subscript"/>
        <sz val="10"/>
        <rFont val="Arial"/>
        <family val="2"/>
      </rPr>
      <t>ox</t>
    </r>
  </si>
  <si>
    <r>
      <t>t</t>
    </r>
    <r>
      <rPr>
        <b/>
        <vertAlign val="subscript"/>
        <sz val="10"/>
        <rFont val="Arial"/>
        <family val="2"/>
      </rPr>
      <t>w</t>
    </r>
  </si>
  <si>
    <r>
      <t>x</t>
    </r>
    <r>
      <rPr>
        <b/>
        <vertAlign val="subscript"/>
        <sz val="10"/>
        <rFont val="Arial"/>
        <family val="2"/>
      </rPr>
      <t>w</t>
    </r>
  </si>
  <si>
    <r>
      <t>a</t>
    </r>
    <r>
      <rPr>
        <b/>
        <sz val="10"/>
        <rFont val="Arial"/>
        <family val="2"/>
      </rPr>
      <t xml:space="preserve"> </t>
    </r>
  </si>
  <si>
    <t>°</t>
  </si>
  <si>
    <r>
      <t>v</t>
    </r>
    <r>
      <rPr>
        <b/>
        <vertAlign val="subscript"/>
        <sz val="10"/>
        <rFont val="Arial"/>
        <family val="2"/>
      </rPr>
      <t>ay</t>
    </r>
  </si>
  <si>
    <r>
      <t>v</t>
    </r>
    <r>
      <rPr>
        <b/>
        <vertAlign val="subscript"/>
        <sz val="10"/>
        <rFont val="Arial"/>
        <family val="2"/>
      </rPr>
      <t>a</t>
    </r>
  </si>
  <si>
    <t>(Wurfdauer)</t>
  </si>
  <si>
    <t>(Wurfweite)</t>
  </si>
  <si>
    <t>(Aufschlagwinkel)</t>
  </si>
  <si>
    <t>(Fallgeschwindigkeit)</t>
  </si>
  <si>
    <t>(Aufschlaggeschwindigkeit)</t>
  </si>
  <si>
    <t>a in °</t>
  </si>
  <si>
    <t>Wurfparabel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</si>
</sst>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5" formatCode="#,##0_);[Red]\(#,##0\)"/>
    <numFmt numFmtId="167" formatCode="#,##0.00_);[Red]\(#,##0.00\)"/>
    <numFmt numFmtId="169" formatCode="&quot; DM&quot;#,##0_);[Red]\(&quot; DM&quot;#,##0\)"/>
    <numFmt numFmtId="171" formatCode="&quot; DM&quot;#,##0.00_);[Red]\(&quot; DM&quot;#,##0.00\)"/>
    <numFmt numFmtId="179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9.75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2" borderId="1" xfId="0" applyNumberFormat="1" applyFont="1" applyFill="1" applyBorder="1" applyAlignment="1" applyProtection="1">
      <alignment horizontal="right"/>
      <protection/>
    </xf>
    <xf numFmtId="2" fontId="5" fillId="2" borderId="2" xfId="0" applyNumberFormat="1" applyFont="1" applyFill="1" applyBorder="1" applyAlignment="1" applyProtection="1">
      <alignment/>
      <protection/>
    </xf>
    <xf numFmtId="2" fontId="4" fillId="2" borderId="2" xfId="0" applyNumberFormat="1" applyFont="1" applyFill="1" applyBorder="1" applyAlignment="1" applyProtection="1">
      <alignment horizontal="right"/>
      <protection/>
    </xf>
    <xf numFmtId="2" fontId="5" fillId="2" borderId="3" xfId="0" applyNumberFormat="1" applyFont="1" applyFill="1" applyBorder="1" applyAlignment="1" applyProtection="1">
      <alignment/>
      <protection/>
    </xf>
    <xf numFmtId="2" fontId="4" fillId="2" borderId="4" xfId="0" applyNumberFormat="1" applyFont="1" applyFill="1" applyBorder="1" applyAlignment="1" applyProtection="1">
      <alignment horizontal="right"/>
      <protection/>
    </xf>
    <xf numFmtId="2" fontId="5" fillId="2" borderId="5" xfId="0" applyNumberFormat="1" applyFont="1" applyFill="1" applyBorder="1" applyAlignment="1" applyProtection="1">
      <alignment/>
      <protection/>
    </xf>
    <xf numFmtId="2" fontId="5" fillId="2" borderId="6" xfId="0" applyNumberFormat="1" applyFont="1" applyFill="1" applyBorder="1" applyAlignment="1" applyProtection="1">
      <alignment/>
      <protection/>
    </xf>
    <xf numFmtId="2" fontId="5" fillId="3" borderId="2" xfId="0" applyNumberFormat="1" applyFont="1" applyFill="1" applyBorder="1" applyAlignment="1" applyProtection="1">
      <alignment/>
      <protection/>
    </xf>
    <xf numFmtId="2" fontId="5" fillId="3" borderId="5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2" fontId="4" fillId="2" borderId="7" xfId="0" applyNumberFormat="1" applyFont="1" applyFill="1" applyBorder="1" applyAlignment="1" applyProtection="1">
      <alignment horizontal="right"/>
      <protection/>
    </xf>
    <xf numFmtId="2" fontId="5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2" fontId="5" fillId="4" borderId="2" xfId="0" applyNumberFormat="1" applyFont="1" applyFill="1" applyBorder="1" applyAlignment="1" applyProtection="1">
      <alignment/>
      <protection/>
    </xf>
    <xf numFmtId="2" fontId="5" fillId="4" borderId="0" xfId="0" applyNumberFormat="1" applyFont="1" applyFill="1" applyBorder="1" applyAlignment="1" applyProtection="1">
      <alignment/>
      <protection/>
    </xf>
    <xf numFmtId="2" fontId="5" fillId="4" borderId="5" xfId="0" applyNumberFormat="1" applyFont="1" applyFill="1" applyBorder="1" applyAlignment="1" applyProtection="1">
      <alignment/>
      <protection/>
    </xf>
    <xf numFmtId="2" fontId="7" fillId="2" borderId="7" xfId="0" applyNumberFormat="1" applyFont="1" applyFill="1" applyBorder="1" applyAlignment="1" applyProtection="1">
      <alignment horizontal="right"/>
      <protection/>
    </xf>
    <xf numFmtId="2" fontId="5" fillId="2" borderId="8" xfId="0" applyNumberFormat="1" applyFont="1" applyFill="1" applyBorder="1" applyAlignment="1" applyProtection="1">
      <alignment/>
      <protection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2" fontId="4" fillId="2" borderId="9" xfId="0" applyNumberFormat="1" applyFont="1" applyFill="1" applyBorder="1" applyAlignment="1" applyProtection="1">
      <alignment/>
      <protection/>
    </xf>
    <xf numFmtId="2" fontId="5" fillId="2" borderId="10" xfId="0" applyNumberFormat="1" applyFont="1" applyFill="1" applyBorder="1" applyAlignment="1" applyProtection="1">
      <alignment/>
      <protection/>
    </xf>
    <xf numFmtId="2" fontId="4" fillId="2" borderId="10" xfId="0" applyNumberFormat="1" applyFont="1" applyFill="1" applyBorder="1" applyAlignment="1" applyProtection="1">
      <alignment horizontal="right"/>
      <protection/>
    </xf>
    <xf numFmtId="2" fontId="5" fillId="2" borderId="11" xfId="0" applyNumberFormat="1" applyFont="1" applyFill="1" applyBorder="1" applyAlignment="1" applyProtection="1">
      <alignment/>
      <protection/>
    </xf>
    <xf numFmtId="2" fontId="5" fillId="5" borderId="1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Wurfparabel des waagerechtenWurfes</a:t>
            </a:r>
          </a:p>
        </c:rich>
      </c:tx>
      <c:layout>
        <c:manualLayout>
          <c:xMode val="factor"/>
          <c:yMode val="factor"/>
          <c:x val="0.002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875"/>
          <c:w val="0.913"/>
          <c:h val="0.89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waagerechter_wurf!$B$39:$U$39</c:f>
              <c:numCache/>
            </c:numRef>
          </c:xVal>
          <c:yVal>
            <c:numRef>
              <c:f>waagerechter_wurf!$B$40:$U$40</c:f>
              <c:numCache/>
            </c:numRef>
          </c:yVal>
          <c:smooth val="1"/>
        </c:ser>
        <c:axId val="1313184"/>
        <c:axId val="11818657"/>
      </c:scatterChart>
      <c:valAx>
        <c:axId val="1313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x in m</a:t>
                </a:r>
              </a:p>
            </c:rich>
          </c:tx>
          <c:layout>
            <c:manualLayout>
              <c:xMode val="factor"/>
              <c:yMode val="factor"/>
              <c:x val="0.118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11818657"/>
        <c:crosses val="autoZero"/>
        <c:crossBetween val="midCat"/>
        <c:dispUnits/>
      </c:valAx>
      <c:valAx>
        <c:axId val="118186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y in m</a:t>
                </a:r>
              </a:p>
            </c:rich>
          </c:tx>
          <c:layout>
            <c:manualLayout>
              <c:xMode val="factor"/>
              <c:yMode val="factor"/>
              <c:x val="0.004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1313184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1F1F1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Bahn- und Fallgeschwindigkeit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075"/>
          <c:w val="0.93125"/>
          <c:h val="0.84525"/>
        </c:manualLayout>
      </c:layout>
      <c:scatterChart>
        <c:scatterStyle val="smooth"/>
        <c:varyColors val="0"/>
        <c:ser>
          <c:idx val="0"/>
          <c:order val="0"/>
          <c:tx>
            <c:v>Fallgeschwindigkeit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waagerechter_wurf!$B$41:$U$41</c:f>
              <c:numCache/>
            </c:numRef>
          </c:xVal>
          <c:yVal>
            <c:numRef>
              <c:f>waagerechter_wurf!$B$42:$U$42</c:f>
              <c:numCache/>
            </c:numRef>
          </c:yVal>
          <c:smooth val="1"/>
        </c:ser>
        <c:ser>
          <c:idx val="1"/>
          <c:order val="1"/>
          <c:tx>
            <c:v>Bagngeschwindigkeit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waagerechter_wurf!$B$41:$U$41</c:f>
              <c:numCache/>
            </c:numRef>
          </c:xVal>
          <c:yVal>
            <c:numRef>
              <c:f>waagerechter_wurf!$B$43:$U$43</c:f>
              <c:numCache/>
            </c:numRef>
          </c:yVal>
          <c:smooth val="1"/>
        </c:ser>
        <c:axId val="39259050"/>
        <c:axId val="17787131"/>
      </c:scatterChart>
      <c:valAx>
        <c:axId val="39259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t in s</a:t>
                </a:r>
              </a:p>
            </c:rich>
          </c:tx>
          <c:layout>
            <c:manualLayout>
              <c:xMode val="factor"/>
              <c:yMode val="factor"/>
              <c:x val="0.05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787131"/>
        <c:crosses val="autoZero"/>
        <c:crossBetween val="midCat"/>
        <c:dispUnits/>
      </c:valAx>
      <c:valAx>
        <c:axId val="17787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v in m/s</a:t>
                </a:r>
              </a:p>
            </c:rich>
          </c:tx>
          <c:layout>
            <c:manualLayout>
              <c:xMode val="factor"/>
              <c:yMode val="factor"/>
              <c:x val="0.017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9259050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75"/>
          <c:y val="0.9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38100</xdr:rowOff>
    </xdr:from>
    <xdr:to>
      <xdr:col>13</xdr:col>
      <xdr:colOff>9525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076700" y="38100"/>
        <a:ext cx="46005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12</xdr:row>
      <xdr:rowOff>57150</xdr:rowOff>
    </xdr:from>
    <xdr:to>
      <xdr:col>6</xdr:col>
      <xdr:colOff>76200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28575" y="2095500"/>
        <a:ext cx="40481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selection activeCell="N14" sqref="N14"/>
    </sheetView>
  </sheetViews>
  <sheetFormatPr defaultColWidth="11.421875" defaultRowHeight="12.75"/>
  <cols>
    <col min="1" max="16384" width="10.00390625" style="2" customWidth="1"/>
  </cols>
  <sheetData>
    <row r="1" spans="1:256" ht="12.75">
      <c r="A1" s="1" t="s">
        <v>14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3" spans="1:256" ht="12.75">
      <c r="A3" s="1" t="s">
        <v>0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4.25">
      <c r="A4" s="5" t="s">
        <v>15</v>
      </c>
      <c r="B4" s="12">
        <v>5</v>
      </c>
      <c r="C4" s="6" t="s">
        <v>1</v>
      </c>
      <c r="D4" s="7" t="s">
        <v>2</v>
      </c>
      <c r="E4" s="12">
        <v>9.81</v>
      </c>
      <c r="F4" s="8" t="s">
        <v>3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9" t="s">
        <v>4</v>
      </c>
      <c r="B5" s="13">
        <v>6</v>
      </c>
      <c r="C5" s="10" t="s">
        <v>5</v>
      </c>
      <c r="D5" s="10"/>
      <c r="E5" s="10"/>
      <c r="F5" s="11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7" spans="1:256" ht="12.75">
      <c r="A7" s="1" t="s">
        <v>6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4.25">
      <c r="A8" s="5" t="s">
        <v>16</v>
      </c>
      <c r="B8" s="20">
        <f>SQRT(2*B5/E4)</f>
        <v>1.106002527218662</v>
      </c>
      <c r="C8" s="6" t="s">
        <v>7</v>
      </c>
      <c r="D8" s="14" t="s">
        <v>22</v>
      </c>
      <c r="E8" s="14"/>
      <c r="F8" s="15"/>
      <c r="G8" s="3"/>
      <c r="H8" s="3"/>
      <c r="I8" s="3"/>
      <c r="J8" s="3"/>
      <c r="K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4.25">
      <c r="A9" s="16" t="s">
        <v>17</v>
      </c>
      <c r="B9" s="21">
        <f>B4*B8</f>
        <v>5.53001263609331</v>
      </c>
      <c r="C9" s="17" t="s">
        <v>5</v>
      </c>
      <c r="D9" s="18" t="s">
        <v>23</v>
      </c>
      <c r="E9" s="18"/>
      <c r="F9" s="19"/>
      <c r="G9" s="3"/>
      <c r="H9" s="3"/>
      <c r="I9" s="3"/>
      <c r="J9" s="3"/>
      <c r="K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23" t="s">
        <v>18</v>
      </c>
      <c r="B10" s="21">
        <f>ATAN(B11/B4)*180/PI()</f>
        <v>65.25812468428506</v>
      </c>
      <c r="C10" s="17" t="s">
        <v>19</v>
      </c>
      <c r="D10" s="17" t="s">
        <v>24</v>
      </c>
      <c r="E10" s="17"/>
      <c r="F10" s="24"/>
      <c r="G10"/>
      <c r="H10"/>
      <c r="I10"/>
      <c r="J10"/>
      <c r="K10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4.25">
      <c r="A11" s="16" t="s">
        <v>20</v>
      </c>
      <c r="B11" s="21">
        <f>E4*B8</f>
        <v>10.849884792015075</v>
      </c>
      <c r="C11" s="17" t="s">
        <v>1</v>
      </c>
      <c r="D11" s="17" t="s">
        <v>25</v>
      </c>
      <c r="E11" s="18"/>
      <c r="F11" s="19"/>
      <c r="G11"/>
      <c r="H11"/>
      <c r="I11"/>
      <c r="J11"/>
      <c r="K11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4.25">
      <c r="A12" s="9" t="s">
        <v>21</v>
      </c>
      <c r="B12" s="22">
        <f>SQRT(B4^2+B11^2)</f>
        <v>11.946547618454463</v>
      </c>
      <c r="C12" s="10" t="s">
        <v>1</v>
      </c>
      <c r="D12" s="10" t="s">
        <v>26</v>
      </c>
      <c r="E12" s="25"/>
      <c r="F12" s="26"/>
      <c r="G12"/>
      <c r="H12"/>
      <c r="I12"/>
      <c r="J12"/>
      <c r="K12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12.75"/>
    <row r="15" spans="1:256" ht="12.75">
      <c r="A15" s="3"/>
      <c r="B15" s="3"/>
      <c r="C15" s="3"/>
      <c r="D15" s="3"/>
      <c r="E15" s="3"/>
      <c r="F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7" spans="22:256" ht="12.75"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22:256" ht="12.75"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2:256" ht="12.75"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2:256" ht="12.75"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22:256" ht="12.75"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22:256" ht="12.75"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2:256" ht="12.75"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6" spans="8:13" ht="12.75">
      <c r="H26" s="27" t="s">
        <v>28</v>
      </c>
      <c r="I26" s="28"/>
      <c r="J26" s="28"/>
      <c r="K26" s="29" t="s">
        <v>8</v>
      </c>
      <c r="L26" s="31">
        <v>0.06</v>
      </c>
      <c r="M26" s="30" t="s">
        <v>7</v>
      </c>
    </row>
    <row r="38" spans="1:21" ht="12.75">
      <c r="A38" s="1" t="s">
        <v>9</v>
      </c>
      <c r="B38" s="2">
        <v>0</v>
      </c>
      <c r="C38" s="2">
        <f>B38+$L$26</f>
        <v>0.06</v>
      </c>
      <c r="D38" s="2">
        <f>C38+$L$26</f>
        <v>0.12</v>
      </c>
      <c r="E38" s="2">
        <f>D38+$L$26</f>
        <v>0.18</v>
      </c>
      <c r="F38" s="2">
        <f>E38+$L$26</f>
        <v>0.24</v>
      </c>
      <c r="G38" s="2">
        <f>F38+$L$26</f>
        <v>0.3</v>
      </c>
      <c r="H38" s="2">
        <f>G38+$L$26</f>
        <v>0.36</v>
      </c>
      <c r="I38" s="2">
        <f>H38+$L$26</f>
        <v>0.42</v>
      </c>
      <c r="J38" s="2">
        <f>I38+$L$26</f>
        <v>0.48</v>
      </c>
      <c r="K38" s="2">
        <f>J38+$L$26</f>
        <v>0.54</v>
      </c>
      <c r="L38" s="2">
        <f>K38+$L$26</f>
        <v>0.6000000000000001</v>
      </c>
      <c r="M38" s="2">
        <f>L38+$L$26</f>
        <v>0.6600000000000001</v>
      </c>
      <c r="N38" s="2">
        <f>M38+$L$26</f>
        <v>0.7200000000000002</v>
      </c>
      <c r="O38" s="2">
        <f>N38+$L$26</f>
        <v>0.7800000000000002</v>
      </c>
      <c r="P38" s="2">
        <f>O38+$L$26</f>
        <v>0.8400000000000003</v>
      </c>
      <c r="Q38" s="2">
        <f>P38+$L$26</f>
        <v>0.9000000000000004</v>
      </c>
      <c r="R38" s="2">
        <f>Q38+$L$26</f>
        <v>0.9600000000000004</v>
      </c>
      <c r="S38" s="2">
        <f>R38+$L$26</f>
        <v>1.0200000000000005</v>
      </c>
      <c r="T38" s="2">
        <f>S38+$L$26</f>
        <v>1.0800000000000005</v>
      </c>
      <c r="U38" s="2">
        <f>T38+$L$26</f>
        <v>1.1400000000000006</v>
      </c>
    </row>
    <row r="39" spans="1:21" ht="12.75">
      <c r="A39" s="1" t="s">
        <v>10</v>
      </c>
      <c r="B39" s="2">
        <f aca="true" t="shared" si="0" ref="B39:U39">$B$4*B38</f>
        <v>0</v>
      </c>
      <c r="C39" s="2">
        <f t="shared" si="0"/>
        <v>0.3</v>
      </c>
      <c r="D39" s="2">
        <f t="shared" si="0"/>
        <v>0.6</v>
      </c>
      <c r="E39" s="2">
        <f t="shared" si="0"/>
        <v>0.8999999999999999</v>
      </c>
      <c r="F39" s="2">
        <f t="shared" si="0"/>
        <v>1.2</v>
      </c>
      <c r="G39" s="2">
        <f t="shared" si="0"/>
        <v>1.5</v>
      </c>
      <c r="H39" s="2">
        <f t="shared" si="0"/>
        <v>1.7999999999999998</v>
      </c>
      <c r="I39" s="2">
        <f t="shared" si="0"/>
        <v>2.1</v>
      </c>
      <c r="J39" s="2">
        <f t="shared" si="0"/>
        <v>2.4</v>
      </c>
      <c r="K39" s="2">
        <f t="shared" si="0"/>
        <v>2.7</v>
      </c>
      <c r="L39" s="2">
        <f t="shared" si="0"/>
        <v>3.0000000000000004</v>
      </c>
      <c r="M39" s="2">
        <f t="shared" si="0"/>
        <v>3.3000000000000007</v>
      </c>
      <c r="N39" s="2">
        <f t="shared" si="0"/>
        <v>3.600000000000001</v>
      </c>
      <c r="O39" s="2">
        <f t="shared" si="0"/>
        <v>3.9000000000000012</v>
      </c>
      <c r="P39" s="2">
        <f t="shared" si="0"/>
        <v>4.200000000000001</v>
      </c>
      <c r="Q39" s="2">
        <f t="shared" si="0"/>
        <v>4.500000000000002</v>
      </c>
      <c r="R39" s="2">
        <f t="shared" si="0"/>
        <v>4.8000000000000025</v>
      </c>
      <c r="S39" s="2">
        <f t="shared" si="0"/>
        <v>5.100000000000002</v>
      </c>
      <c r="T39" s="2">
        <f t="shared" si="0"/>
        <v>5.400000000000002</v>
      </c>
      <c r="U39" s="2">
        <f t="shared" si="0"/>
        <v>5.700000000000003</v>
      </c>
    </row>
    <row r="40" spans="1:21" ht="12.75">
      <c r="A40" s="1" t="s">
        <v>11</v>
      </c>
      <c r="B40" s="2">
        <f aca="true" t="shared" si="1" ref="B40:U40">$B$5-0.5*$E$4*B38^2</f>
        <v>6</v>
      </c>
      <c r="C40" s="2">
        <f t="shared" si="1"/>
        <v>5.982342</v>
      </c>
      <c r="D40" s="2">
        <f t="shared" si="1"/>
        <v>5.929368</v>
      </c>
      <c r="E40" s="2">
        <f t="shared" si="1"/>
        <v>5.8410779999999995</v>
      </c>
      <c r="F40" s="2">
        <f t="shared" si="1"/>
        <v>5.717472</v>
      </c>
      <c r="G40" s="2">
        <f t="shared" si="1"/>
        <v>5.55855</v>
      </c>
      <c r="H40" s="2">
        <f t="shared" si="1"/>
        <v>5.364312</v>
      </c>
      <c r="I40" s="2">
        <f t="shared" si="1"/>
        <v>5.134758</v>
      </c>
      <c r="J40" s="2">
        <f t="shared" si="1"/>
        <v>4.8698879999999996</v>
      </c>
      <c r="K40" s="2">
        <f t="shared" si="1"/>
        <v>4.5697019999999995</v>
      </c>
      <c r="L40" s="2">
        <f t="shared" si="1"/>
        <v>4.2341999999999995</v>
      </c>
      <c r="M40" s="2">
        <f t="shared" si="1"/>
        <v>3.8633819999999988</v>
      </c>
      <c r="N40" s="2">
        <f t="shared" si="1"/>
        <v>3.4572479999999985</v>
      </c>
      <c r="O40" s="2">
        <f t="shared" si="1"/>
        <v>3.015797999999998</v>
      </c>
      <c r="P40" s="2">
        <f t="shared" si="1"/>
        <v>2.539031999999997</v>
      </c>
      <c r="Q40" s="2">
        <f t="shared" si="1"/>
        <v>2.0269499999999967</v>
      </c>
      <c r="R40" s="2">
        <f t="shared" si="1"/>
        <v>1.4795519999999964</v>
      </c>
      <c r="S40" s="2">
        <f t="shared" si="1"/>
        <v>0.8968379999999954</v>
      </c>
      <c r="T40" s="2">
        <f t="shared" si="1"/>
        <v>0.2788079999999935</v>
      </c>
      <c r="U40" s="2">
        <f t="shared" si="1"/>
        <v>-0.3745380000000065</v>
      </c>
    </row>
    <row r="41" spans="1:21" ht="12.75">
      <c r="A41" s="1" t="s">
        <v>9</v>
      </c>
      <c r="B41" s="2">
        <v>0</v>
      </c>
      <c r="C41" s="2">
        <f>B41+$L$26</f>
        <v>0.06</v>
      </c>
      <c r="D41" s="2">
        <f>C41+$L$26</f>
        <v>0.12</v>
      </c>
      <c r="E41" s="2">
        <f>D41+$L$26</f>
        <v>0.18</v>
      </c>
      <c r="F41" s="2">
        <f>E41+$L$26</f>
        <v>0.24</v>
      </c>
      <c r="G41" s="2">
        <f>F41+$L$26</f>
        <v>0.3</v>
      </c>
      <c r="H41" s="2">
        <f>G41+$L$26</f>
        <v>0.36</v>
      </c>
      <c r="I41" s="2">
        <f>H41+$L$26</f>
        <v>0.42</v>
      </c>
      <c r="J41" s="2">
        <f>I41+$L$26</f>
        <v>0.48</v>
      </c>
      <c r="K41" s="2">
        <f>J41+$L$26</f>
        <v>0.54</v>
      </c>
      <c r="L41" s="2">
        <f>K41+$L$26</f>
        <v>0.6000000000000001</v>
      </c>
      <c r="M41" s="2">
        <f>L41+$L$26</f>
        <v>0.6600000000000001</v>
      </c>
      <c r="N41" s="2">
        <f>M41+$L$26</f>
        <v>0.7200000000000002</v>
      </c>
      <c r="O41" s="2">
        <f>N41+$L$26</f>
        <v>0.7800000000000002</v>
      </c>
      <c r="P41" s="2">
        <f>O41+$L$26</f>
        <v>0.8400000000000003</v>
      </c>
      <c r="Q41" s="2">
        <f>P41+$L$26</f>
        <v>0.9000000000000004</v>
      </c>
      <c r="R41" s="2">
        <f>Q41+$L$26</f>
        <v>0.9600000000000004</v>
      </c>
      <c r="S41" s="2">
        <f>R41+$L$26</f>
        <v>1.0200000000000005</v>
      </c>
      <c r="T41" s="2">
        <f>S41+$L$26</f>
        <v>1.0800000000000005</v>
      </c>
      <c r="U41" s="2">
        <f>T41+$L$26</f>
        <v>1.1400000000000006</v>
      </c>
    </row>
    <row r="42" spans="1:21" ht="12.75">
      <c r="A42" s="1" t="s">
        <v>12</v>
      </c>
      <c r="B42" s="2">
        <f aca="true" t="shared" si="2" ref="B42:U42">$E$4*B38</f>
        <v>0</v>
      </c>
      <c r="C42" s="2">
        <f t="shared" si="2"/>
        <v>0.5886</v>
      </c>
      <c r="D42" s="2">
        <f t="shared" si="2"/>
        <v>1.1772</v>
      </c>
      <c r="E42" s="2">
        <f t="shared" si="2"/>
        <v>1.7658</v>
      </c>
      <c r="F42" s="2">
        <f t="shared" si="2"/>
        <v>2.3544</v>
      </c>
      <c r="G42" s="2">
        <f t="shared" si="2"/>
        <v>2.943</v>
      </c>
      <c r="H42" s="2">
        <f t="shared" si="2"/>
        <v>3.5316</v>
      </c>
      <c r="I42" s="2">
        <f t="shared" si="2"/>
        <v>4.1202</v>
      </c>
      <c r="J42" s="2">
        <f t="shared" si="2"/>
        <v>4.7088</v>
      </c>
      <c r="K42" s="2">
        <f t="shared" si="2"/>
        <v>5.2974000000000006</v>
      </c>
      <c r="L42" s="2">
        <f t="shared" si="2"/>
        <v>5.886000000000001</v>
      </c>
      <c r="M42" s="2">
        <f t="shared" si="2"/>
        <v>6.4746000000000015</v>
      </c>
      <c r="N42" s="2">
        <f t="shared" si="2"/>
        <v>7.063200000000002</v>
      </c>
      <c r="O42" s="2">
        <f t="shared" si="2"/>
        <v>7.651800000000003</v>
      </c>
      <c r="P42" s="2">
        <f t="shared" si="2"/>
        <v>8.240400000000003</v>
      </c>
      <c r="Q42" s="2">
        <f t="shared" si="2"/>
        <v>8.829000000000004</v>
      </c>
      <c r="R42" s="2">
        <f t="shared" si="2"/>
        <v>9.417600000000004</v>
      </c>
      <c r="S42" s="2">
        <f t="shared" si="2"/>
        <v>10.006200000000005</v>
      </c>
      <c r="T42" s="2">
        <f t="shared" si="2"/>
        <v>10.594800000000006</v>
      </c>
      <c r="U42" s="2">
        <f t="shared" si="2"/>
        <v>11.183400000000006</v>
      </c>
    </row>
    <row r="43" spans="1:21" ht="12.75">
      <c r="A43" s="4" t="s">
        <v>13</v>
      </c>
      <c r="B43" s="2">
        <f aca="true" t="shared" si="3" ref="B43:U43">SQRT($B$4^2+B42^2)</f>
        <v>5</v>
      </c>
      <c r="C43" s="2">
        <f t="shared" si="3"/>
        <v>5.034525792962034</v>
      </c>
      <c r="D43" s="2">
        <f t="shared" si="3"/>
        <v>5.136710994400989</v>
      </c>
      <c r="E43" s="2">
        <f t="shared" si="3"/>
        <v>5.3026455321848545</v>
      </c>
      <c r="F43" s="2">
        <f t="shared" si="3"/>
        <v>5.526590210970956</v>
      </c>
      <c r="G43" s="2">
        <f t="shared" si="3"/>
        <v>5.801831521166398</v>
      </c>
      <c r="H43" s="2">
        <f t="shared" si="3"/>
        <v>6.121453958007035</v>
      </c>
      <c r="I43" s="2">
        <f t="shared" si="3"/>
        <v>6.478892501037503</v>
      </c>
      <c r="J43" s="2">
        <f t="shared" si="3"/>
        <v>6.8682455867564896</v>
      </c>
      <c r="K43" s="2">
        <f t="shared" si="3"/>
        <v>7.284397487781677</v>
      </c>
      <c r="L43" s="2">
        <f t="shared" si="3"/>
        <v>7.723017286009401</v>
      </c>
      <c r="M43" s="2">
        <f t="shared" si="3"/>
        <v>8.180491743165566</v>
      </c>
      <c r="N43" s="2">
        <f t="shared" si="3"/>
        <v>8.653831188554582</v>
      </c>
      <c r="O43" s="2">
        <f t="shared" si="3"/>
        <v>9.140571275363484</v>
      </c>
      <c r="P43" s="2">
        <f t="shared" si="3"/>
        <v>9.638682075885688</v>
      </c>
      <c r="Q43" s="2">
        <f t="shared" si="3"/>
        <v>10.14648909721979</v>
      </c>
      <c r="R43" s="2">
        <f t="shared" si="3"/>
        <v>10.662607080822216</v>
      </c>
      <c r="S43" s="2">
        <f t="shared" si="3"/>
        <v>11.18588567973051</v>
      </c>
      <c r="T43" s="2">
        <f t="shared" si="3"/>
        <v>11.715365424945146</v>
      </c>
      <c r="U43" s="2">
        <f t="shared" si="3"/>
        <v>12.250242265359494</v>
      </c>
    </row>
    <row r="44" spans="1:21" ht="12.75">
      <c r="A44" s="4" t="s">
        <v>27</v>
      </c>
      <c r="B44" s="2">
        <f aca="true" t="shared" si="4" ref="B44:U44">ATAN(B42/$B$4)*180/PI()</f>
        <v>0</v>
      </c>
      <c r="C44" s="2">
        <f t="shared" si="4"/>
        <v>6.7139589402045905</v>
      </c>
      <c r="D44" s="2">
        <f t="shared" si="4"/>
        <v>13.24843962497529</v>
      </c>
      <c r="E44" s="2">
        <f t="shared" si="4"/>
        <v>19.451182939637224</v>
      </c>
      <c r="F44" s="2">
        <f t="shared" si="4"/>
        <v>25.214808169652862</v>
      </c>
      <c r="G44" s="2">
        <f t="shared" si="4"/>
        <v>30.48106680289477</v>
      </c>
      <c r="H44" s="2">
        <f t="shared" si="4"/>
        <v>35.2343257074256</v>
      </c>
      <c r="I44" s="2">
        <f t="shared" si="4"/>
        <v>39.48988757441999</v>
      </c>
      <c r="J44" s="2">
        <f t="shared" si="4"/>
        <v>43.28201935016385</v>
      </c>
      <c r="K44" s="2">
        <f t="shared" si="4"/>
        <v>46.65430394856829</v>
      </c>
      <c r="L44" s="2">
        <f t="shared" si="4"/>
        <v>49.65298680012212</v>
      </c>
      <c r="M44" s="2">
        <f t="shared" si="4"/>
        <v>52.32294011469045</v>
      </c>
      <c r="N44" s="2">
        <f t="shared" si="4"/>
        <v>54.705535183146736</v>
      </c>
      <c r="O44" s="2">
        <f t="shared" si="4"/>
        <v>56.83775209038266</v>
      </c>
      <c r="P44" s="2">
        <f t="shared" si="4"/>
        <v>58.75201991185105</v>
      </c>
      <c r="Q44" s="2">
        <f t="shared" si="4"/>
        <v>60.47644770405475</v>
      </c>
      <c r="R44" s="2">
        <f t="shared" si="4"/>
        <v>62.03523648771823</v>
      </c>
      <c r="S44" s="2">
        <f t="shared" si="4"/>
        <v>63.44915113160514</v>
      </c>
      <c r="T44" s="2">
        <f t="shared" si="4"/>
        <v>64.73598709847828</v>
      </c>
      <c r="U44" s="2">
        <f t="shared" si="4"/>
        <v>65.91100049951459</v>
      </c>
    </row>
  </sheetData>
  <printOptions/>
  <pageMargins left="0.7875" right="0.7875" top="0.9840277777777777" bottom="0.7875" header="0.4921259845" footer="0.4921259845"/>
  <pageSetup horizontalDpi="600" verticalDpi="600" orientation="landscape" paperSize="9" r:id="rId2"/>
  <headerFooter alignWithMargins="0">
    <oddHeader>&amp;C&amp;N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Penke</dc:creator>
  <cp:keywords/>
  <dc:description/>
  <cp:lastModifiedBy>David Penke</cp:lastModifiedBy>
  <cp:lastPrinted>2007-10-06T10:06:22Z</cp:lastPrinted>
  <dcterms:modified xsi:type="dcterms:W3CDTF">2007-10-06T13:00:26Z</dcterms:modified>
  <cp:category/>
  <cp:version/>
  <cp:contentType/>
  <cp:contentStatus/>
</cp:coreProperties>
</file>